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E18EF435-A421-4B51-9C87-BA2C9A292E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calcPr calcId="191029"/>
</workbook>
</file>

<file path=xl/calcChain.xml><?xml version="1.0" encoding="utf-8"?>
<calcChain xmlns="http://schemas.openxmlformats.org/spreadsheetml/2006/main">
  <c r="D7" i="1" l="1"/>
  <c r="C35" i="1" l="1"/>
  <c r="D35" i="1"/>
  <c r="C17" i="1" l="1"/>
  <c r="C16" i="1" s="1"/>
  <c r="B35" i="1" l="1"/>
  <c r="D17" i="1"/>
  <c r="D16" i="1" s="1"/>
  <c r="B17" i="1"/>
  <c r="B16" i="1" s="1"/>
  <c r="C7" i="1"/>
  <c r="B7" i="1"/>
  <c r="B6" i="1" l="1"/>
  <c r="B38" i="1" s="1"/>
  <c r="D6" i="1"/>
  <c r="D38" i="1" s="1"/>
  <c r="C6" i="1"/>
  <c r="C38" i="1" s="1"/>
</calcChain>
</file>

<file path=xl/sharedStrings.xml><?xml version="1.0" encoding="utf-8"?>
<sst xmlns="http://schemas.openxmlformats.org/spreadsheetml/2006/main" count="62" uniqueCount="61">
  <si>
    <t>Наименование</t>
  </si>
  <si>
    <t xml:space="preserve">  ИТОГО ДОХОДОВ</t>
  </si>
  <si>
    <t xml:space="preserve">  Налоговые и неналоговые доходы</t>
  </si>
  <si>
    <t xml:space="preserve">    Налог на доходы физических лиц</t>
  </si>
  <si>
    <t xml:space="preserve">    Акцизы</t>
  </si>
  <si>
    <t xml:space="preserve">    Налог на добычу полезных ископаемых</t>
  </si>
  <si>
    <t xml:space="preserve">    Земельный налог</t>
  </si>
  <si>
    <t xml:space="preserve">    Прочие налоговые доходы</t>
  </si>
  <si>
    <t xml:space="preserve">    Неналоговые доходы</t>
  </si>
  <si>
    <t xml:space="preserve">  Безвозмездные поступления</t>
  </si>
  <si>
    <t xml:space="preserve">    Безвозмездные поступления от других бюджетов бюджетной системы</t>
  </si>
  <si>
    <t xml:space="preserve">      Дотации на выравнивание бюджетной обеспеченности</t>
  </si>
  <si>
    <t xml:space="preserve">      Дотации на поддержку мер по обеспечению сбалансированности </t>
  </si>
  <si>
    <t xml:space="preserve">      Иные межбюджетные трансферты</t>
  </si>
  <si>
    <t xml:space="preserve">      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</si>
  <si>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</si>
  <si>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  ИТОГО РАСХОДОВ</t>
  </si>
  <si>
    <t xml:space="preserve">  Профицит (+) / Дефицит (-)</t>
  </si>
  <si>
    <t xml:space="preserve">  ИТОГО ИСТОЧНИКОВ ФИНАНСИРОВАНИЯ ДЕФИЦИТА</t>
  </si>
  <si>
    <t xml:space="preserve">    Кредиты кредитных организаций</t>
  </si>
  <si>
    <t xml:space="preserve">      Получение кредитов от кредитных организаций</t>
  </si>
  <si>
    <t xml:space="preserve">      Погашение кредитов, полученных от кредитных организаций</t>
  </si>
  <si>
    <t xml:space="preserve">    Бюджетные кредиты от других бюджетов бюджетной системы Российской Федерации</t>
  </si>
  <si>
    <t xml:space="preserve">      Получение бюджетных кредитов от других бюджетов бюджетной системы Российской Федерации</t>
  </si>
  <si>
    <t xml:space="preserve">      Погашение кредитов, полученных от других бюджетов бюджетной системы Российской Федерации</t>
  </si>
  <si>
    <t xml:space="preserve">    Изменение остатков средств на счетах по учету средств бюджета</t>
  </si>
  <si>
    <t xml:space="preserve">    Иные источники финансирования дефицитов бюджетов</t>
  </si>
  <si>
    <t xml:space="preserve">  Остатки средств бюджетов, из них</t>
  </si>
  <si>
    <t xml:space="preserve">    Остатки целевых средств бюджетов</t>
  </si>
  <si>
    <t xml:space="preserve">  Муниципальный долг</t>
  </si>
  <si>
    <t xml:space="preserve">  Просроченная задолженность, в том числе</t>
  </si>
  <si>
    <t xml:space="preserve">    По начислениям на выплаты по оплате труда</t>
  </si>
  <si>
    <t xml:space="preserve">    По оплате коммунальных услуг</t>
  </si>
  <si>
    <t xml:space="preserve">    По мерам социальной поддержки граждан</t>
  </si>
  <si>
    <t>Расходы на оплату труда с начислениями (с учетом расходов бюджетных и автономных учреждений)</t>
  </si>
  <si>
    <t>Первоначальный план</t>
  </si>
  <si>
    <t>Уточненный план</t>
  </si>
  <si>
    <t>Исполнение</t>
  </si>
  <si>
    <t>Дорожный фонд</t>
  </si>
  <si>
    <t xml:space="preserve">                    в т.ч. за счет средств местного бюджета</t>
  </si>
  <si>
    <t xml:space="preserve">                   в т.ч. капитальные вложения, осуществляемые за счет средств местного бюджета</t>
  </si>
  <si>
    <t>Благоустройство</t>
  </si>
  <si>
    <t>Иные расходы, из них</t>
  </si>
  <si>
    <t xml:space="preserve">Оплата труда с начислениями </t>
  </si>
  <si>
    <t xml:space="preserve">      Коммунальные услуги за счет средств  местного бюджета</t>
  </si>
  <si>
    <t>Расходы на социальное обеспечение  (с учетом расходов бюджетных и автономных учреждений 310, 320 ВР)</t>
  </si>
  <si>
    <t xml:space="preserve">    Налог на совокупный доход</t>
  </si>
  <si>
    <t xml:space="preserve">    Налог на имущество физических лиц</t>
  </si>
  <si>
    <r>
      <t xml:space="preserve">Расходы на коммунальные услуги </t>
    </r>
    <r>
      <rPr>
        <b/>
        <sz val="11"/>
        <color indexed="8"/>
        <rFont val="Times New Roman"/>
        <family val="1"/>
        <charset val="204"/>
      </rPr>
      <t xml:space="preserve">за счет средств  местного бюджета </t>
    </r>
    <r>
      <rPr>
        <sz val="11"/>
        <color indexed="8"/>
        <rFont val="Times New Roman"/>
        <family val="1"/>
        <charset val="204"/>
      </rPr>
      <t xml:space="preserve"> (с учетом расходов бюджетных и автономных учреждений)</t>
    </r>
  </si>
  <si>
    <r>
      <t>Расходы на капитальные вложения  (с учетом расходов бюджетных и автономных учреждений 410 ВР)</t>
    </r>
    <r>
      <rPr>
        <b/>
        <sz val="11"/>
        <color rgb="FFFF0000"/>
        <rFont val="Times New Roman"/>
        <family val="1"/>
        <charset val="204"/>
      </rPr>
      <t xml:space="preserve"> (без дорожного фонда)</t>
    </r>
  </si>
  <si>
    <t xml:space="preserve">      Прочие дотации </t>
  </si>
  <si>
    <t xml:space="preserve">      Субсидии</t>
  </si>
  <si>
    <t xml:space="preserve">      Субвенции </t>
  </si>
  <si>
    <r>
      <t xml:space="preserve">Капитальные вложения (вид расходов 411,412,414),  </t>
    </r>
    <r>
      <rPr>
        <b/>
        <sz val="11"/>
        <color rgb="FFFF0000"/>
        <rFont val="Times New Roman"/>
        <family val="1"/>
        <charset val="204"/>
      </rPr>
      <t>(без дорожного фонда 0409)</t>
    </r>
  </si>
  <si>
    <t xml:space="preserve">      Социальное обеспечение (вид расходов 311,312,313 и 321,322,323...)</t>
  </si>
  <si>
    <t>ку+бу</t>
  </si>
  <si>
    <t>тыс. руб.</t>
  </si>
  <si>
    <t>Доходы от возврата остатков субсидий, субвенций и иных межбюджетных трансфертов, имеющих целевое назначение прошлых лет</t>
  </si>
  <si>
    <t xml:space="preserve">    По заработной плате (НДФЛ)</t>
  </si>
  <si>
    <t>Бюджет Муниципального округа Можгинский район</t>
  </si>
  <si>
    <t>по состоянию на 31 октября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</si>
</sst>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#,##0.0"/>
  </numFmts>
  <fonts count="16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2" fillId="0" borderId="0" xfId="0" applyNumberFormat="1" applyFont="1" applyProtection="1">
      <protection locked="0"/>
    </xf>
    <xf numFmtId="49" fontId="2" fillId="0" borderId="0" xfId="0" applyNumberFormat="1" applyFont="1"/>
    <xf numFmtId="49" fontId="1" fillId="0" borderId="0" xfId="0" applyNumberFormat="1" applyFont="1" applyProtection="1">
      <protection locked="0"/>
    </xf>
    <xf numFmtId="49" fontId="1" fillId="0" borderId="0" xfId="0" applyNumberFormat="1" applyFont="1"/>
    <xf numFmtId="164" fontId="4" fillId="0" borderId="1" xfId="0" applyNumberFormat="1" applyFont="1" applyBorder="1" applyAlignment="1" applyProtection="1">
      <alignment vertical="center" wrapText="1"/>
      <protection locked="0"/>
    </xf>
    <xf numFmtId="164" fontId="5" fillId="0" borderId="1" xfId="0" applyNumberFormat="1" applyFont="1" applyBorder="1" applyAlignment="1" applyProtection="1">
      <alignment vertical="center" wrapText="1"/>
      <protection locked="0"/>
    </xf>
    <xf numFmtId="49" fontId="6" fillId="0" borderId="0" xfId="0" applyNumberFormat="1" applyFont="1" applyProtection="1">
      <protection locked="0"/>
    </xf>
    <xf numFmtId="49" fontId="6" fillId="0" borderId="0" xfId="0" applyNumberFormat="1" applyFont="1"/>
    <xf numFmtId="49" fontId="5" fillId="0" borderId="4" xfId="0" applyNumberFormat="1" applyFont="1" applyBorder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Protection="1">
      <protection locked="0"/>
    </xf>
    <xf numFmtId="49" fontId="3" fillId="0" borderId="0" xfId="0" applyNumberFormat="1" applyFont="1"/>
    <xf numFmtId="4" fontId="2" fillId="0" borderId="0" xfId="0" applyNumberFormat="1" applyFont="1" applyAlignment="1" applyProtection="1">
      <alignment horizontal="center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4" fontId="5" fillId="0" borderId="4" xfId="0" applyNumberFormat="1" applyFont="1" applyBorder="1" applyAlignment="1" applyProtection="1">
      <alignment horizontal="center"/>
      <protection locked="0"/>
    </xf>
    <xf numFmtId="4" fontId="5" fillId="0" borderId="0" xfId="0" applyNumberFormat="1" applyFont="1" applyAlignment="1" applyProtection="1">
      <alignment horizontal="center"/>
      <protection locked="0"/>
    </xf>
    <xf numFmtId="4" fontId="2" fillId="0" borderId="0" xfId="0" applyNumberFormat="1" applyFont="1" applyAlignment="1">
      <alignment horizontal="center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164" fontId="7" fillId="0" borderId="1" xfId="0" applyNumberFormat="1" applyFont="1" applyBorder="1" applyAlignment="1" applyProtection="1">
      <alignment vertical="center" wrapText="1"/>
      <protection locked="0"/>
    </xf>
    <xf numFmtId="49" fontId="8" fillId="0" borderId="0" xfId="0" applyNumberFormat="1" applyFont="1" applyProtection="1">
      <protection locked="0"/>
    </xf>
    <xf numFmtId="49" fontId="8" fillId="0" borderId="0" xfId="0" applyNumberFormat="1" applyFont="1"/>
    <xf numFmtId="2" fontId="2" fillId="0" borderId="0" xfId="0" applyNumberFormat="1" applyFont="1" applyProtection="1">
      <protection locked="0"/>
    </xf>
    <xf numFmtId="4" fontId="10" fillId="0" borderId="1" xfId="0" applyNumberFormat="1" applyFont="1" applyBorder="1" applyAlignment="1" applyProtection="1">
      <alignment horizontal="right" vertical="center" wrapText="1"/>
      <protection locked="0"/>
    </xf>
    <xf numFmtId="4" fontId="10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 wrapText="1"/>
      <protection locked="0"/>
    </xf>
    <xf numFmtId="4" fontId="12" fillId="0" borderId="1" xfId="0" applyNumberFormat="1" applyFont="1" applyBorder="1" applyAlignment="1" applyProtection="1">
      <alignment horizontal="right" vertical="center" wrapText="1"/>
      <protection locked="0"/>
    </xf>
    <xf numFmtId="164" fontId="12" fillId="0" borderId="1" xfId="0" applyNumberFormat="1" applyFont="1" applyBorder="1" applyAlignment="1" applyProtection="1">
      <alignment vertical="center" wrapText="1"/>
      <protection locked="0"/>
    </xf>
    <xf numFmtId="165" fontId="12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wrapText="1"/>
      <protection locked="0"/>
    </xf>
    <xf numFmtId="165" fontId="13" fillId="0" borderId="1" xfId="0" applyNumberFormat="1" applyFont="1" applyBorder="1" applyAlignment="1" applyProtection="1">
      <alignment horizontal="right" vertical="center" wrapText="1"/>
      <protection locked="0"/>
    </xf>
    <xf numFmtId="165" fontId="14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shrinkToFit="1"/>
      <protection locked="0"/>
    </xf>
    <xf numFmtId="165" fontId="12" fillId="0" borderId="1" xfId="0" applyNumberFormat="1" applyFont="1" applyBorder="1" applyAlignment="1">
      <alignment horizontal="right" vertical="center" shrinkToFit="1"/>
    </xf>
    <xf numFmtId="165" fontId="15" fillId="0" borderId="1" xfId="0" applyNumberFormat="1" applyFont="1" applyBorder="1" applyAlignment="1" applyProtection="1">
      <alignment horizontal="right" vertical="center" wrapText="1"/>
      <protection locked="0"/>
    </xf>
    <xf numFmtId="165" fontId="13" fillId="0" borderId="1" xfId="0" applyNumberFormat="1" applyFont="1" applyBorder="1" applyAlignment="1" applyProtection="1">
      <alignment horizontal="right" vertical="center" shrinkToFit="1"/>
      <protection locked="0"/>
    </xf>
    <xf numFmtId="4" fontId="14" fillId="0" borderId="1" xfId="0" applyNumberFormat="1" applyFont="1" applyBorder="1" applyAlignment="1" applyProtection="1">
      <alignment horizontal="right" vertical="center" shrinkToFit="1"/>
      <protection locked="0"/>
    </xf>
    <xf numFmtId="165" fontId="14" fillId="0" borderId="1" xfId="0" applyNumberFormat="1" applyFont="1" applyBorder="1" applyAlignment="1" applyProtection="1">
      <alignment horizontal="right" vertical="center" shrinkToFit="1"/>
      <protection locked="0"/>
    </xf>
    <xf numFmtId="165" fontId="11" fillId="0" borderId="1" xfId="0" applyNumberFormat="1" applyFont="1" applyBorder="1" applyAlignment="1">
      <alignment horizontal="right" vertical="center" shrinkToFit="1"/>
    </xf>
    <xf numFmtId="4" fontId="11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/>
      <protection locked="0"/>
    </xf>
    <xf numFmtId="164" fontId="11" fillId="0" borderId="2" xfId="0" applyNumberFormat="1" applyFont="1" applyBorder="1" applyAlignment="1" applyProtection="1">
      <alignment horizontal="center" vertical="center" wrapText="1"/>
      <protection locked="0"/>
    </xf>
    <xf numFmtId="164" fontId="11" fillId="0" borderId="3" xfId="0" applyNumberFormat="1" applyFont="1" applyBorder="1" applyAlignment="1" applyProtection="1">
      <alignment horizontal="center" vertical="center" wrapText="1"/>
      <protection locked="0"/>
    </xf>
    <xf numFmtId="164" fontId="4" fillId="0" borderId="2" xfId="0" applyNumberFormat="1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164" fontId="5" fillId="0" borderId="3" xfId="0" applyNumberFormat="1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9"/>
  <sheetViews>
    <sheetView tabSelected="1" zoomScaleNormal="100" workbookViewId="0">
      <selection activeCell="D60" sqref="D60"/>
    </sheetView>
  </sheetViews>
  <sheetFormatPr defaultColWidth="14.7109375" defaultRowHeight="11.25" x14ac:dyDescent="0.2"/>
  <cols>
    <col min="1" max="1" width="56.28515625" style="2" customWidth="1"/>
    <col min="2" max="2" width="15.42578125" style="18" customWidth="1"/>
    <col min="3" max="3" width="18.140625" style="18" customWidth="1"/>
    <col min="4" max="4" width="16.85546875" style="18" customWidth="1"/>
    <col min="5" max="16384" width="14.7109375" style="2"/>
  </cols>
  <sheetData>
    <row r="1" spans="1:7" ht="24.75" customHeight="1" x14ac:dyDescent="0.25">
      <c r="A1" s="46" t="s">
        <v>59</v>
      </c>
      <c r="B1" s="46"/>
      <c r="C1" s="46"/>
      <c r="D1" s="46"/>
      <c r="E1" s="3"/>
      <c r="F1" s="4"/>
      <c r="G1" s="4"/>
    </row>
    <row r="2" spans="1:7" ht="27" customHeight="1" x14ac:dyDescent="0.25">
      <c r="A2" s="47" t="s">
        <v>60</v>
      </c>
      <c r="B2" s="47"/>
      <c r="C2" s="47"/>
      <c r="D2" s="47"/>
      <c r="E2" s="1"/>
    </row>
    <row r="3" spans="1:7" x14ac:dyDescent="0.2">
      <c r="A3" s="1"/>
      <c r="B3" s="14"/>
      <c r="C3" s="14"/>
      <c r="D3" s="14" t="s">
        <v>56</v>
      </c>
      <c r="E3" s="1"/>
    </row>
    <row r="4" spans="1:7" s="13" customFormat="1" ht="40.5" customHeight="1" x14ac:dyDescent="0.2">
      <c r="A4" s="11" t="s">
        <v>0</v>
      </c>
      <c r="B4" s="15" t="s">
        <v>35</v>
      </c>
      <c r="C4" s="15" t="s">
        <v>36</v>
      </c>
      <c r="D4" s="15" t="s">
        <v>37</v>
      </c>
      <c r="E4" s="12"/>
    </row>
    <row r="5" spans="1:7" ht="14.45" customHeight="1" x14ac:dyDescent="0.2">
      <c r="A5" s="48"/>
      <c r="B5" s="48"/>
      <c r="C5" s="48"/>
      <c r="D5" s="49"/>
      <c r="E5" s="1"/>
    </row>
    <row r="6" spans="1:7" ht="14.25" x14ac:dyDescent="0.2">
      <c r="A6" s="5" t="s">
        <v>1</v>
      </c>
      <c r="B6" s="29">
        <f>B7+B16</f>
        <v>1166514.6000000001</v>
      </c>
      <c r="C6" s="29">
        <f>C7+C16</f>
        <v>1348271</v>
      </c>
      <c r="D6" s="29">
        <f>D7+D16</f>
        <v>1091235.7</v>
      </c>
      <c r="E6" s="1"/>
    </row>
    <row r="7" spans="1:7" s="8" customFormat="1" ht="19.5" customHeight="1" x14ac:dyDescent="0.15">
      <c r="A7" s="5" t="s">
        <v>2</v>
      </c>
      <c r="B7" s="29">
        <f>B8+B9+B10+B11+B13+B12+B14+B15</f>
        <v>414701</v>
      </c>
      <c r="C7" s="29">
        <f>C8+C9+C10+C11+C13+C12+C14+C15</f>
        <v>414701</v>
      </c>
      <c r="D7" s="34">
        <f>SUM(D8:D15)</f>
        <v>326967.59999999998</v>
      </c>
      <c r="E7" s="7"/>
    </row>
    <row r="8" spans="1:7" ht="15" x14ac:dyDescent="0.2">
      <c r="A8" s="6" t="s">
        <v>3</v>
      </c>
      <c r="B8" s="30">
        <v>324867</v>
      </c>
      <c r="C8" s="30">
        <v>324867</v>
      </c>
      <c r="D8" s="30">
        <v>236099.5</v>
      </c>
      <c r="E8" s="1"/>
    </row>
    <row r="9" spans="1:7" ht="15" x14ac:dyDescent="0.2">
      <c r="A9" s="6" t="s">
        <v>4</v>
      </c>
      <c r="B9" s="30">
        <v>44091</v>
      </c>
      <c r="C9" s="30">
        <v>44091</v>
      </c>
      <c r="D9" s="30">
        <v>42923.9</v>
      </c>
      <c r="E9" s="1"/>
    </row>
    <row r="10" spans="1:7" ht="15" x14ac:dyDescent="0.2">
      <c r="A10" s="6" t="s">
        <v>46</v>
      </c>
      <c r="B10" s="30">
        <v>13383</v>
      </c>
      <c r="C10" s="30">
        <v>13383</v>
      </c>
      <c r="D10" s="30">
        <v>19489.599999999999</v>
      </c>
      <c r="E10" s="1"/>
    </row>
    <row r="11" spans="1:7" ht="15" x14ac:dyDescent="0.2">
      <c r="A11" s="6" t="s">
        <v>47</v>
      </c>
      <c r="B11" s="30">
        <v>3998</v>
      </c>
      <c r="C11" s="30">
        <v>3998</v>
      </c>
      <c r="D11" s="30">
        <v>1786.7</v>
      </c>
      <c r="E11" s="1"/>
    </row>
    <row r="12" spans="1:7" ht="15" x14ac:dyDescent="0.2">
      <c r="A12" s="6" t="s">
        <v>6</v>
      </c>
      <c r="B12" s="30">
        <v>11443</v>
      </c>
      <c r="C12" s="30">
        <v>11443</v>
      </c>
      <c r="D12" s="30">
        <v>7801.5</v>
      </c>
      <c r="E12" s="1"/>
    </row>
    <row r="13" spans="1:7" ht="15" x14ac:dyDescent="0.2">
      <c r="A13" s="6" t="s">
        <v>5</v>
      </c>
      <c r="B13" s="30">
        <v>2408</v>
      </c>
      <c r="C13" s="30">
        <v>2408</v>
      </c>
      <c r="D13" s="30">
        <v>3416.1</v>
      </c>
      <c r="E13" s="1"/>
    </row>
    <row r="14" spans="1:7" ht="15" x14ac:dyDescent="0.2">
      <c r="A14" s="6" t="s">
        <v>7</v>
      </c>
      <c r="B14" s="30">
        <v>0</v>
      </c>
      <c r="C14" s="30">
        <v>0</v>
      </c>
      <c r="D14" s="33">
        <v>0</v>
      </c>
      <c r="E14" s="1"/>
    </row>
    <row r="15" spans="1:7" ht="15" x14ac:dyDescent="0.2">
      <c r="A15" s="6" t="s">
        <v>8</v>
      </c>
      <c r="B15" s="30">
        <v>14511</v>
      </c>
      <c r="C15" s="30">
        <v>14511</v>
      </c>
      <c r="D15" s="33">
        <v>15450.3</v>
      </c>
      <c r="E15" s="1"/>
    </row>
    <row r="16" spans="1:7" ht="21.75" customHeight="1" x14ac:dyDescent="0.2">
      <c r="A16" s="5" t="s">
        <v>9</v>
      </c>
      <c r="B16" s="29">
        <f>B17+B24+B26</f>
        <v>751813.60000000009</v>
      </c>
      <c r="C16" s="29">
        <f>C17+C24+C26</f>
        <v>933570</v>
      </c>
      <c r="D16" s="29">
        <f>D17+D24+D25+D26</f>
        <v>764268.1</v>
      </c>
      <c r="E16" s="1"/>
    </row>
    <row r="17" spans="1:7" s="22" customFormat="1" ht="30" x14ac:dyDescent="0.2">
      <c r="A17" s="20" t="s">
        <v>10</v>
      </c>
      <c r="B17" s="31">
        <f>B18+B19+B20+B21+B22+B23</f>
        <v>751813.60000000009</v>
      </c>
      <c r="C17" s="31">
        <f>C18+C19+C20+C21+C22+C23</f>
        <v>933337.3</v>
      </c>
      <c r="D17" s="31">
        <f>D18+D19+D20+D21+D22+D23</f>
        <v>762619.2</v>
      </c>
      <c r="E17" s="21"/>
    </row>
    <row r="18" spans="1:7" ht="15" x14ac:dyDescent="0.2">
      <c r="A18" s="6" t="s">
        <v>11</v>
      </c>
      <c r="B18" s="30">
        <v>103393</v>
      </c>
      <c r="C18" s="30">
        <v>103393</v>
      </c>
      <c r="D18" s="33">
        <v>86160</v>
      </c>
      <c r="E18" s="1"/>
      <c r="G18" s="8"/>
    </row>
    <row r="19" spans="1:7" ht="30" x14ac:dyDescent="0.2">
      <c r="A19" s="6" t="s">
        <v>12</v>
      </c>
      <c r="B19" s="30">
        <v>1640</v>
      </c>
      <c r="C19" s="30">
        <v>29857.3</v>
      </c>
      <c r="D19" s="33">
        <v>29577.3</v>
      </c>
      <c r="E19" s="1"/>
    </row>
    <row r="20" spans="1:7" ht="15" x14ac:dyDescent="0.2">
      <c r="A20" s="6" t="s">
        <v>50</v>
      </c>
      <c r="B20" s="30"/>
      <c r="C20" s="30">
        <v>2603.9</v>
      </c>
      <c r="D20" s="33">
        <v>2603.9</v>
      </c>
      <c r="E20" s="1"/>
    </row>
    <row r="21" spans="1:7" ht="15" x14ac:dyDescent="0.2">
      <c r="A21" s="6" t="s">
        <v>51</v>
      </c>
      <c r="B21" s="30">
        <v>67108.899999999994</v>
      </c>
      <c r="C21" s="30">
        <v>115172.3</v>
      </c>
      <c r="D21" s="33">
        <v>53663.7</v>
      </c>
      <c r="E21" s="1"/>
    </row>
    <row r="22" spans="1:7" ht="15" x14ac:dyDescent="0.2">
      <c r="A22" s="6" t="s">
        <v>52</v>
      </c>
      <c r="B22" s="30">
        <v>493697.4</v>
      </c>
      <c r="C22" s="30">
        <v>527236.4</v>
      </c>
      <c r="D22" s="33">
        <v>461509.1</v>
      </c>
      <c r="E22" s="1"/>
    </row>
    <row r="23" spans="1:7" ht="15" x14ac:dyDescent="0.2">
      <c r="A23" s="6" t="s">
        <v>13</v>
      </c>
      <c r="B23" s="30">
        <v>85974.3</v>
      </c>
      <c r="C23" s="30">
        <v>155074.4</v>
      </c>
      <c r="D23" s="33">
        <v>129105.2</v>
      </c>
      <c r="E23" s="1"/>
    </row>
    <row r="24" spans="1:7" s="22" customFormat="1" ht="45" x14ac:dyDescent="0.2">
      <c r="A24" s="20" t="s">
        <v>14</v>
      </c>
      <c r="B24" s="31"/>
      <c r="C24" s="35"/>
      <c r="D24" s="36">
        <v>-1639.7</v>
      </c>
      <c r="E24" s="21"/>
    </row>
    <row r="25" spans="1:7" s="22" customFormat="1" ht="45" x14ac:dyDescent="0.2">
      <c r="A25" s="20" t="s">
        <v>57</v>
      </c>
      <c r="B25" s="31"/>
      <c r="C25" s="35"/>
      <c r="D25" s="36">
        <v>3055.9</v>
      </c>
      <c r="E25" s="21"/>
    </row>
    <row r="26" spans="1:7" s="22" customFormat="1" ht="24.75" customHeight="1" x14ac:dyDescent="0.2">
      <c r="A26" s="20" t="s">
        <v>15</v>
      </c>
      <c r="B26" s="31"/>
      <c r="C26" s="31">
        <v>232.7</v>
      </c>
      <c r="D26" s="36">
        <v>232.7</v>
      </c>
      <c r="E26" s="21"/>
    </row>
    <row r="27" spans="1:7" ht="14.25" x14ac:dyDescent="0.2">
      <c r="A27" s="5" t="s">
        <v>16</v>
      </c>
      <c r="B27" s="29">
        <v>1166514.6000000001</v>
      </c>
      <c r="C27" s="29">
        <v>1458373</v>
      </c>
      <c r="D27" s="29">
        <v>1062947.2</v>
      </c>
      <c r="E27" s="1"/>
    </row>
    <row r="28" spans="1:7" ht="21" customHeight="1" x14ac:dyDescent="0.2">
      <c r="A28" s="6" t="s">
        <v>43</v>
      </c>
      <c r="B28" s="30">
        <v>130388.8</v>
      </c>
      <c r="C28" s="30">
        <v>149484.1</v>
      </c>
      <c r="D28" s="33">
        <v>116796</v>
      </c>
      <c r="E28" s="23"/>
    </row>
    <row r="29" spans="1:7" ht="29.25" x14ac:dyDescent="0.2">
      <c r="A29" s="6" t="s">
        <v>53</v>
      </c>
      <c r="B29" s="30">
        <v>1800</v>
      </c>
      <c r="C29" s="30">
        <v>1980</v>
      </c>
      <c r="D29" s="33"/>
      <c r="E29" s="1"/>
    </row>
    <row r="30" spans="1:7" s="13" customFormat="1" ht="25.5" x14ac:dyDescent="0.2">
      <c r="A30" s="19" t="s">
        <v>40</v>
      </c>
      <c r="B30" s="32">
        <v>1800</v>
      </c>
      <c r="C30" s="32">
        <v>1980</v>
      </c>
      <c r="D30" s="37"/>
      <c r="E30" s="12"/>
    </row>
    <row r="31" spans="1:7" s="13" customFormat="1" ht="12.75" x14ac:dyDescent="0.2">
      <c r="A31" s="19" t="s">
        <v>38</v>
      </c>
      <c r="B31" s="32">
        <v>109605.3</v>
      </c>
      <c r="C31" s="32">
        <v>182482.5</v>
      </c>
      <c r="D31" s="38">
        <v>119552.7</v>
      </c>
      <c r="E31" s="12"/>
    </row>
    <row r="32" spans="1:7" s="13" customFormat="1" ht="12.75" x14ac:dyDescent="0.2">
      <c r="A32" s="19" t="s">
        <v>39</v>
      </c>
      <c r="B32" s="32">
        <v>44091</v>
      </c>
      <c r="C32" s="32">
        <v>63896.9</v>
      </c>
      <c r="D32" s="38">
        <v>42153.2</v>
      </c>
      <c r="E32" s="12"/>
    </row>
    <row r="33" spans="1:5" s="13" customFormat="1" ht="12.75" x14ac:dyDescent="0.2">
      <c r="A33" s="19" t="s">
        <v>41</v>
      </c>
      <c r="B33" s="32">
        <v>17503.2</v>
      </c>
      <c r="C33" s="32">
        <v>37127.199999999997</v>
      </c>
      <c r="D33" s="38">
        <v>19756.2</v>
      </c>
      <c r="E33" s="12"/>
    </row>
    <row r="34" spans="1:5" s="13" customFormat="1" ht="15" customHeight="1" x14ac:dyDescent="0.2">
      <c r="A34" s="19" t="s">
        <v>39</v>
      </c>
      <c r="B34" s="32">
        <v>11800</v>
      </c>
      <c r="C34" s="32">
        <v>20425.3</v>
      </c>
      <c r="D34" s="38">
        <v>10700</v>
      </c>
      <c r="E34" s="12"/>
    </row>
    <row r="35" spans="1:5" ht="15" x14ac:dyDescent="0.2">
      <c r="A35" s="6" t="s">
        <v>42</v>
      </c>
      <c r="B35" s="30">
        <f>B27-B28-B29-B31-B33</f>
        <v>907217.3</v>
      </c>
      <c r="C35" s="30">
        <f>C27-C28-C29-C31-C33</f>
        <v>1087299.2</v>
      </c>
      <c r="D35" s="30">
        <f>D27-D28-D29-D31-D33</f>
        <v>806842.3</v>
      </c>
      <c r="E35" s="1"/>
    </row>
    <row r="36" spans="1:5" ht="30" x14ac:dyDescent="0.2">
      <c r="A36" s="6" t="s">
        <v>44</v>
      </c>
      <c r="B36" s="30">
        <v>5783.6</v>
      </c>
      <c r="C36" s="30">
        <v>3526.8</v>
      </c>
      <c r="D36" s="39">
        <v>2469.8000000000002</v>
      </c>
      <c r="E36" s="1"/>
    </row>
    <row r="37" spans="1:5" ht="30" x14ac:dyDescent="0.2">
      <c r="A37" s="6" t="s">
        <v>54</v>
      </c>
      <c r="B37" s="30">
        <v>22294.9</v>
      </c>
      <c r="C37" s="30">
        <v>23917</v>
      </c>
      <c r="D37" s="33">
        <v>19886.8</v>
      </c>
      <c r="E37" s="1"/>
    </row>
    <row r="38" spans="1:5" s="8" customFormat="1" ht="14.25" x14ac:dyDescent="0.15">
      <c r="A38" s="28" t="s">
        <v>17</v>
      </c>
      <c r="B38" s="29">
        <f>B6-B27</f>
        <v>0</v>
      </c>
      <c r="C38" s="29">
        <f>C6-C27</f>
        <v>-110102</v>
      </c>
      <c r="D38" s="29">
        <f>D6-D27</f>
        <v>28288.5</v>
      </c>
      <c r="E38" s="7"/>
    </row>
    <row r="39" spans="1:5" ht="14.45" customHeight="1" x14ac:dyDescent="0.2">
      <c r="A39" s="42"/>
      <c r="B39" s="42"/>
      <c r="C39" s="42"/>
      <c r="D39" s="43"/>
      <c r="E39" s="1"/>
    </row>
    <row r="40" spans="1:5" s="8" customFormat="1" ht="28.5" x14ac:dyDescent="0.15">
      <c r="A40" s="28" t="s">
        <v>18</v>
      </c>
      <c r="B40" s="27">
        <v>0</v>
      </c>
      <c r="C40" s="27">
        <v>110102</v>
      </c>
      <c r="D40" s="27">
        <v>-28288.5</v>
      </c>
      <c r="E40" s="7"/>
    </row>
    <row r="41" spans="1:5" ht="15" x14ac:dyDescent="0.2">
      <c r="A41" s="6" t="s">
        <v>19</v>
      </c>
      <c r="B41" s="26"/>
      <c r="C41" s="24"/>
      <c r="D41" s="25"/>
      <c r="E41" s="1"/>
    </row>
    <row r="42" spans="1:5" ht="15" x14ac:dyDescent="0.2">
      <c r="A42" s="6" t="s">
        <v>20</v>
      </c>
      <c r="B42" s="26"/>
      <c r="C42" s="24"/>
      <c r="D42" s="25"/>
      <c r="E42" s="1"/>
    </row>
    <row r="43" spans="1:5" ht="30" x14ac:dyDescent="0.2">
      <c r="A43" s="6" t="s">
        <v>21</v>
      </c>
      <c r="B43" s="26"/>
      <c r="C43" s="24"/>
      <c r="D43" s="25"/>
      <c r="E43" s="1"/>
    </row>
    <row r="44" spans="1:5" ht="30" x14ac:dyDescent="0.2">
      <c r="A44" s="6" t="s">
        <v>22</v>
      </c>
      <c r="B44" s="26">
        <v>0</v>
      </c>
      <c r="C44" s="24"/>
      <c r="D44" s="25"/>
      <c r="E44" s="1"/>
    </row>
    <row r="45" spans="1:5" ht="30" x14ac:dyDescent="0.2">
      <c r="A45" s="6" t="s">
        <v>23</v>
      </c>
      <c r="B45" s="26">
        <v>0</v>
      </c>
      <c r="C45" s="24"/>
      <c r="D45" s="25"/>
      <c r="E45" s="1"/>
    </row>
    <row r="46" spans="1:5" ht="30" x14ac:dyDescent="0.2">
      <c r="A46" s="6" t="s">
        <v>24</v>
      </c>
      <c r="B46" s="26">
        <v>0</v>
      </c>
      <c r="C46" s="24"/>
      <c r="D46" s="25"/>
      <c r="E46" s="1"/>
    </row>
    <row r="47" spans="1:5" ht="30" x14ac:dyDescent="0.2">
      <c r="A47" s="6" t="s">
        <v>25</v>
      </c>
      <c r="B47" s="26">
        <v>0</v>
      </c>
      <c r="C47" s="26">
        <v>110102</v>
      </c>
      <c r="D47" s="26">
        <v>-28288.5</v>
      </c>
      <c r="E47" s="1"/>
    </row>
    <row r="48" spans="1:5" ht="15" x14ac:dyDescent="0.2">
      <c r="A48" s="6" t="s">
        <v>26</v>
      </c>
      <c r="B48" s="26"/>
      <c r="C48" s="24"/>
      <c r="D48" s="25"/>
      <c r="E48" s="1"/>
    </row>
    <row r="49" spans="1:5" s="8" customFormat="1" ht="14.45" customHeight="1" x14ac:dyDescent="0.15">
      <c r="A49" s="44"/>
      <c r="B49" s="44"/>
      <c r="C49" s="44"/>
      <c r="D49" s="45"/>
      <c r="E49" s="7"/>
    </row>
    <row r="50" spans="1:5" ht="15" x14ac:dyDescent="0.2">
      <c r="A50" s="6" t="s">
        <v>27</v>
      </c>
      <c r="B50" s="24"/>
      <c r="C50" s="24"/>
      <c r="D50" s="40">
        <v>135552.1</v>
      </c>
      <c r="E50" s="1"/>
    </row>
    <row r="51" spans="1:5" ht="15" x14ac:dyDescent="0.2">
      <c r="A51" s="6" t="s">
        <v>28</v>
      </c>
      <c r="B51" s="24"/>
      <c r="C51" s="24"/>
      <c r="D51" s="40">
        <v>42305.2</v>
      </c>
      <c r="E51" s="1"/>
    </row>
    <row r="52" spans="1:5" ht="15" x14ac:dyDescent="0.2">
      <c r="A52" s="6" t="s">
        <v>29</v>
      </c>
      <c r="B52" s="24"/>
      <c r="C52" s="24"/>
      <c r="D52" s="40">
        <v>40900</v>
      </c>
      <c r="E52" s="1"/>
    </row>
    <row r="53" spans="1:5" ht="15" x14ac:dyDescent="0.2">
      <c r="A53" s="6" t="s">
        <v>30</v>
      </c>
      <c r="B53" s="24"/>
      <c r="C53" s="24"/>
      <c r="D53" s="25"/>
      <c r="E53" s="1"/>
    </row>
    <row r="54" spans="1:5" ht="15" x14ac:dyDescent="0.2">
      <c r="A54" s="6" t="s">
        <v>58</v>
      </c>
      <c r="B54" s="24"/>
      <c r="C54" s="24"/>
      <c r="D54" s="25"/>
      <c r="E54" s="1"/>
    </row>
    <row r="55" spans="1:5" ht="15" x14ac:dyDescent="0.2">
      <c r="A55" s="6" t="s">
        <v>31</v>
      </c>
      <c r="B55" s="24"/>
      <c r="C55" s="24"/>
      <c r="D55" s="25"/>
      <c r="E55" s="1"/>
    </row>
    <row r="56" spans="1:5" ht="15" x14ac:dyDescent="0.2">
      <c r="A56" s="6" t="s">
        <v>32</v>
      </c>
      <c r="B56" s="24"/>
      <c r="C56" s="24"/>
      <c r="D56" s="25"/>
      <c r="E56" s="1"/>
    </row>
    <row r="57" spans="1:5" ht="15" x14ac:dyDescent="0.2">
      <c r="A57" s="6" t="s">
        <v>33</v>
      </c>
      <c r="B57" s="24"/>
      <c r="C57" s="24"/>
      <c r="D57" s="25"/>
      <c r="E57" s="1"/>
    </row>
    <row r="58" spans="1:5" ht="30" x14ac:dyDescent="0.2">
      <c r="A58" s="6" t="s">
        <v>34</v>
      </c>
      <c r="B58" s="26">
        <v>730824.2</v>
      </c>
      <c r="C58" s="26">
        <v>848511.7</v>
      </c>
      <c r="D58" s="40">
        <v>682579.1</v>
      </c>
      <c r="E58" s="23" t="s">
        <v>55</v>
      </c>
    </row>
    <row r="59" spans="1:5" ht="45" x14ac:dyDescent="0.2">
      <c r="A59" s="6" t="s">
        <v>48</v>
      </c>
      <c r="B59" s="26">
        <v>73528.2</v>
      </c>
      <c r="C59" s="26">
        <v>73873.899999999994</v>
      </c>
      <c r="D59" s="40">
        <v>51539.7</v>
      </c>
      <c r="E59" s="1"/>
    </row>
    <row r="60" spans="1:5" ht="44.25" x14ac:dyDescent="0.2">
      <c r="A60" s="6" t="s">
        <v>49</v>
      </c>
      <c r="B60" s="30">
        <v>1800</v>
      </c>
      <c r="C60" s="30">
        <v>1980</v>
      </c>
      <c r="D60" s="33">
        <v>0</v>
      </c>
      <c r="E60" s="1"/>
    </row>
    <row r="61" spans="1:5" ht="30" x14ac:dyDescent="0.2">
      <c r="A61" s="6" t="s">
        <v>45</v>
      </c>
      <c r="B61" s="26">
        <v>26177.8</v>
      </c>
      <c r="C61" s="26">
        <v>27099.4</v>
      </c>
      <c r="D61" s="41">
        <v>22017.200000000001</v>
      </c>
      <c r="E61" s="1"/>
    </row>
    <row r="62" spans="1:5" ht="15" x14ac:dyDescent="0.25">
      <c r="A62" s="9"/>
      <c r="B62" s="16"/>
      <c r="C62" s="16"/>
      <c r="D62" s="41"/>
      <c r="E62" s="1"/>
    </row>
    <row r="63" spans="1:5" ht="15" x14ac:dyDescent="0.25">
      <c r="A63" s="10"/>
      <c r="B63" s="17"/>
      <c r="C63" s="17"/>
      <c r="D63" s="17"/>
      <c r="E63" s="1"/>
    </row>
    <row r="64" spans="1:5" x14ac:dyDescent="0.2">
      <c r="A64" s="1"/>
      <c r="B64" s="14"/>
      <c r="C64" s="14"/>
      <c r="D64" s="14"/>
      <c r="E64" s="1"/>
    </row>
    <row r="65" spans="1:5" x14ac:dyDescent="0.2">
      <c r="A65" s="1"/>
      <c r="B65" s="14"/>
      <c r="C65" s="14"/>
      <c r="D65" s="14"/>
      <c r="E65" s="1"/>
    </row>
    <row r="66" spans="1:5" x14ac:dyDescent="0.2">
      <c r="A66" s="1"/>
      <c r="B66" s="14"/>
      <c r="C66" s="14"/>
      <c r="D66" s="14"/>
      <c r="E66" s="1"/>
    </row>
    <row r="67" spans="1:5" x14ac:dyDescent="0.2">
      <c r="A67" s="1"/>
      <c r="B67" s="14"/>
      <c r="C67" s="14"/>
      <c r="D67" s="14"/>
      <c r="E67" s="1"/>
    </row>
    <row r="68" spans="1:5" x14ac:dyDescent="0.2">
      <c r="A68" s="1"/>
      <c r="B68" s="14"/>
      <c r="C68" s="14"/>
      <c r="D68" s="14"/>
      <c r="E68" s="1"/>
    </row>
    <row r="69" spans="1:5" x14ac:dyDescent="0.2">
      <c r="A69" s="1"/>
      <c r="B69" s="14"/>
      <c r="C69" s="14"/>
      <c r="D69" s="14"/>
      <c r="E69" s="1"/>
    </row>
    <row r="70" spans="1:5" x14ac:dyDescent="0.2">
      <c r="A70" s="1"/>
      <c r="B70" s="14"/>
      <c r="C70" s="14"/>
      <c r="D70" s="14"/>
      <c r="E70" s="1"/>
    </row>
    <row r="71" spans="1:5" x14ac:dyDescent="0.2">
      <c r="A71" s="1"/>
      <c r="B71" s="14"/>
      <c r="C71" s="14"/>
      <c r="D71" s="14"/>
      <c r="E71" s="1"/>
    </row>
    <row r="72" spans="1:5" x14ac:dyDescent="0.2">
      <c r="A72" s="1"/>
      <c r="B72" s="14"/>
      <c r="C72" s="14"/>
      <c r="D72" s="14"/>
      <c r="E72" s="1"/>
    </row>
    <row r="73" spans="1:5" x14ac:dyDescent="0.2">
      <c r="A73" s="1"/>
      <c r="B73" s="14"/>
      <c r="C73" s="14"/>
      <c r="D73" s="14"/>
      <c r="E73" s="1"/>
    </row>
    <row r="74" spans="1:5" x14ac:dyDescent="0.2">
      <c r="A74" s="1"/>
      <c r="B74" s="14"/>
      <c r="C74" s="14"/>
      <c r="D74" s="14"/>
      <c r="E74" s="1"/>
    </row>
    <row r="75" spans="1:5" x14ac:dyDescent="0.2">
      <c r="A75" s="1"/>
      <c r="B75" s="14"/>
      <c r="C75" s="14"/>
      <c r="D75" s="14"/>
      <c r="E75" s="1"/>
    </row>
    <row r="76" spans="1:5" x14ac:dyDescent="0.2">
      <c r="A76" s="1"/>
      <c r="B76" s="14"/>
      <c r="C76" s="14"/>
      <c r="D76" s="14"/>
      <c r="E76" s="1"/>
    </row>
    <row r="77" spans="1:5" x14ac:dyDescent="0.2">
      <c r="A77" s="1"/>
      <c r="B77" s="14"/>
      <c r="C77" s="14"/>
      <c r="D77" s="14"/>
      <c r="E77" s="1"/>
    </row>
    <row r="78" spans="1:5" x14ac:dyDescent="0.2">
      <c r="A78" s="1"/>
      <c r="B78" s="14"/>
      <c r="C78" s="14"/>
      <c r="D78" s="14"/>
      <c r="E78" s="1"/>
    </row>
    <row r="79" spans="1:5" x14ac:dyDescent="0.2">
      <c r="A79" s="1"/>
      <c r="B79" s="14"/>
      <c r="C79" s="14"/>
      <c r="D79" s="14"/>
      <c r="E79" s="1"/>
    </row>
  </sheetData>
  <mergeCells count="5">
    <mergeCell ref="A39:D39"/>
    <mergeCell ref="A49:D49"/>
    <mergeCell ref="A1:D1"/>
    <mergeCell ref="A2:D2"/>
    <mergeCell ref="A5:D5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17" sqref="G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2024-11-06T11:17:07Z</dcterms:modified>
</cp:coreProperties>
</file>